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V:\Plan og Klima\Klima\Grøn Luftfart\Udbud 2025\"/>
    </mc:Choice>
  </mc:AlternateContent>
  <xr:revisionPtr revIDLastSave="0" documentId="8_{D3EA0A77-9CE1-4E6E-B321-214DC005675E}" xr6:coauthVersionLast="47" xr6:coauthVersionMax="47" xr10:uidLastSave="{00000000-0000-0000-0000-000000000000}"/>
  <bookViews>
    <workbookView xWindow="28680" yWindow="-120" windowWidth="29040" windowHeight="15720" xr2:uid="{BED7C0D3-8924-4917-840B-73035B0192C8}"/>
  </bookViews>
  <sheets>
    <sheet name="Appendix C, version1,05-08-2025" sheetId="6" r:id="rId1"/>
    <sheet name="2025" sheetId="2" state="hidden" r:id="rId2"/>
    <sheet name="2026" sheetId="3" state="hidden" r:id="rId3"/>
    <sheet name="2027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0" i="6" l="1"/>
  <c r="D45" i="6"/>
  <c r="D31" i="6"/>
  <c r="A27" i="6" a="1"/>
  <c r="A27" i="6" l="1"/>
  <c r="B48" i="6"/>
  <c r="B33" i="6"/>
  <c r="B19" i="6"/>
  <c r="A52" i="6" a="1"/>
  <c r="A37" i="6" a="1"/>
  <c r="A41" i="6" a="1"/>
  <c r="A54" i="6" a="1"/>
  <c r="A39" i="6" a="1"/>
  <c r="A53" i="6" a="1"/>
  <c r="A42" i="6" a="1"/>
  <c r="A40" i="6" a="1"/>
  <c r="A55" i="6" a="1"/>
  <c r="A57" i="6" a="1"/>
  <c r="A28" i="6" a="1"/>
  <c r="A56" i="6" a="1"/>
  <c r="A38" i="6" a="1"/>
  <c r="A56" i="6" l="1"/>
  <c r="A57" i="6"/>
  <c r="A42" i="6"/>
  <c r="A28" i="6"/>
  <c r="A52" i="6"/>
  <c r="A55" i="6"/>
  <c r="A54" i="6"/>
  <c r="A53" i="6"/>
  <c r="A41" i="6"/>
  <c r="A40" i="6"/>
  <c r="A38" i="6"/>
  <c r="C38" i="6" s="1"/>
  <c r="A39" i="6"/>
  <c r="B39" i="6" s="1"/>
  <c r="A37" i="6"/>
  <c r="B52" i="6" l="1"/>
  <c r="C52" i="6"/>
  <c r="B37" i="6"/>
  <c r="C37" i="6"/>
  <c r="B38" i="6"/>
  <c r="C39" i="6"/>
  <c r="C40" i="6"/>
  <c r="B40" i="6" l="1"/>
  <c r="C41" i="6"/>
  <c r="B41" i="6" l="1"/>
  <c r="C42" i="6"/>
  <c r="B42" i="6"/>
  <c r="A26" i="6" a="1"/>
  <c r="A25" i="6" a="1"/>
  <c r="A23" i="6" a="1"/>
  <c r="A24" i="6" a="1"/>
  <c r="C54" i="6" l="1"/>
  <c r="B54" i="6"/>
  <c r="C56" i="6"/>
  <c r="B56" i="6"/>
  <c r="C57" i="6"/>
  <c r="B57" i="6"/>
  <c r="C55" i="6"/>
  <c r="B55" i="6"/>
  <c r="C53" i="6"/>
  <c r="B53" i="6"/>
  <c r="A26" i="6"/>
  <c r="A25" i="6"/>
  <c r="A24" i="6"/>
  <c r="B24" i="6" s="1"/>
  <c r="A23" i="6"/>
  <c r="B23" i="6" l="1"/>
  <c r="C23" i="6"/>
  <c r="B27" i="6"/>
  <c r="C27" i="6"/>
  <c r="C24" i="6"/>
  <c r="B25" i="6"/>
  <c r="C25" i="6"/>
  <c r="B26" i="6"/>
  <c r="C26" i="6"/>
  <c r="B28" i="6"/>
  <c r="C2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<sst xmlns="http://schemas.openxmlformats.org/spreadsheetml/2006/main" count="71" uniqueCount="32">
  <si>
    <t>Month 1</t>
  </si>
  <si>
    <t>Month 2</t>
  </si>
  <si>
    <t>Month 3</t>
  </si>
  <si>
    <t>Year</t>
  </si>
  <si>
    <t>August</t>
  </si>
  <si>
    <t>July</t>
  </si>
  <si>
    <t>June</t>
  </si>
  <si>
    <t>January</t>
  </si>
  <si>
    <t>February</t>
  </si>
  <si>
    <t>March</t>
  </si>
  <si>
    <t>April</t>
  </si>
  <si>
    <t>May</t>
  </si>
  <si>
    <t>September</t>
  </si>
  <si>
    <t>October</t>
  </si>
  <si>
    <t>November</t>
  </si>
  <si>
    <t>December</t>
  </si>
  <si>
    <t>Week number</t>
  </si>
  <si>
    <t>Seoptember</t>
  </si>
  <si>
    <t>End date</t>
  </si>
  <si>
    <t>Start date</t>
  </si>
  <si>
    <t>Comitted Operations</t>
  </si>
  <si>
    <t>Total Comitted Operations month 1</t>
  </si>
  <si>
    <t>Total Comitted Operations month 2</t>
  </si>
  <si>
    <t>Total Comitted Operations month 3</t>
  </si>
  <si>
    <t>Legend:</t>
  </si>
  <si>
    <t>Yellow cells to be completed by the user</t>
  </si>
  <si>
    <t>Grey cells contain calculations</t>
  </si>
  <si>
    <t>Hatched cells indicate that the cell should be left blank</t>
  </si>
  <si>
    <t>Blue cells contain fixed values</t>
  </si>
  <si>
    <r>
      <t>Note:</t>
    </r>
    <r>
      <rPr>
        <sz val="10"/>
        <color theme="1"/>
        <rFont val="Verdana"/>
        <family val="2"/>
      </rPr>
      <t xml:space="preserve"> The number formatting depends on the language and regional settings of the user's Excel. Thousand and decimal separators may vary accordingly.</t>
    </r>
  </si>
  <si>
    <t>Note: Month names must be in english</t>
  </si>
  <si>
    <t>Tonnes of CO₂ reduced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</si>
</sst>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8"/>
      <name val="Verdana"/>
      <family val="2"/>
    </font>
    <font>
      <b/>
      <u/>
      <sz val="10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darkDown">
        <fgColor theme="0" tint="-0.499984740745262"/>
        <bgColor theme="0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  <xf numFmtId="14" fontId="0" fillId="3" borderId="1" xfId="0" applyNumberFormat="1" applyFill="1" applyBorder="1"/>
    <xf numFmtId="0" fontId="0" fillId="0" borderId="2" xfId="0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3" xfId="0" applyFont="1" applyBorder="1"/>
    <xf numFmtId="0" fontId="1" fillId="0" borderId="2" xfId="0" applyFont="1" applyBorder="1"/>
    <xf numFmtId="0" fontId="0" fillId="2" borderId="5" xfId="0" applyFill="1" applyBorder="1"/>
    <xf numFmtId="0" fontId="0" fillId="2" borderId="2" xfId="0" applyFill="1" applyBorder="1"/>
    <xf numFmtId="0" fontId="0" fillId="2" borderId="6" xfId="0" applyFill="1" applyBorder="1"/>
    <xf numFmtId="0" fontId="0" fillId="2" borderId="4" xfId="0" applyFill="1" applyBorder="1"/>
    <xf numFmtId="0" fontId="0" fillId="0" borderId="1" xfId="0" applyFill="1" applyBorder="1"/>
    <xf numFmtId="0" fontId="0" fillId="4" borderId="0" xfId="0" applyFill="1"/>
    <xf numFmtId="0" fontId="0" fillId="3" borderId="0" xfId="0" applyFill="1"/>
    <xf numFmtId="0" fontId="0" fillId="3" borderId="11" xfId="0" applyFill="1" applyBorder="1"/>
    <xf numFmtId="0" fontId="3" fillId="4" borderId="0" xfId="0" applyFont="1" applyFill="1"/>
    <xf numFmtId="0" fontId="0" fillId="2" borderId="0" xfId="0" applyFill="1"/>
    <xf numFmtId="0" fontId="0" fillId="5" borderId="0" xfId="0" applyFill="1"/>
    <xf numFmtId="0" fontId="0" fillId="6" borderId="0" xfId="0" applyFill="1"/>
    <xf numFmtId="0" fontId="1" fillId="0" borderId="0" xfId="0" applyFont="1"/>
    <xf numFmtId="0" fontId="0" fillId="0" borderId="10" xfId="0" applyBorder="1"/>
    <xf numFmtId="0" fontId="0" fillId="4" borderId="0" xfId="0" applyFill="1" applyBorder="1"/>
  </cellXfs>
  <cellStyles count="1">
    <cellStyle name="Normal" xfId="0" builtinId="0"/>
  </cellStyles>
  <dxfs count="18">
    <dxf>
      <fill>
        <patternFill>
          <bgColor rgb="FFFFFF00"/>
        </patternFill>
      </fill>
    </dxf>
    <dxf>
      <fill>
        <patternFill patternType="darkDown">
          <bgColor theme="0" tint="-0.24994659260841701"/>
        </patternFill>
      </fill>
    </dxf>
    <dxf>
      <fill>
        <patternFill patternType="darkDown">
          <bgColor theme="2" tint="-0.24994659260841701"/>
        </patternFill>
      </fill>
    </dxf>
    <dxf>
      <fill>
        <patternFill>
          <bgColor rgb="FFFFFF00"/>
        </patternFill>
      </fill>
    </dxf>
    <dxf>
      <fill>
        <patternFill patternType="darkDown">
          <bgColor theme="0" tint="-0.24994659260841701"/>
        </patternFill>
      </fill>
    </dxf>
    <dxf>
      <fill>
        <patternFill patternType="darkDown">
          <bgColor theme="2" tint="-0.24994659260841701"/>
        </patternFill>
      </fill>
    </dxf>
    <dxf>
      <fill>
        <patternFill>
          <bgColor rgb="FFFFFF00"/>
        </patternFill>
      </fill>
    </dxf>
    <dxf>
      <fill>
        <patternFill patternType="darkDown">
          <bgColor theme="0" tint="-0.24994659260841701"/>
        </patternFill>
      </fill>
    </dxf>
    <dxf>
      <fill>
        <patternFill patternType="darkDown">
          <bgColor theme="2" tint="-0.24994659260841701"/>
        </patternFill>
      </fill>
    </dxf>
    <dxf>
      <fill>
        <patternFill>
          <bgColor rgb="FFFFFF00"/>
        </patternFill>
      </fill>
    </dxf>
    <dxf>
      <fill>
        <patternFill patternType="darkDown">
          <bgColor theme="0" tint="-0.24994659260841701"/>
        </patternFill>
      </fill>
    </dxf>
    <dxf>
      <fill>
        <patternFill patternType="darkDown">
          <bgColor theme="2" tint="-0.24994659260841701"/>
        </patternFill>
      </fill>
    </dxf>
    <dxf>
      <fill>
        <patternFill>
          <bgColor rgb="FFFFFF00"/>
        </patternFill>
      </fill>
    </dxf>
    <dxf>
      <fill>
        <patternFill patternType="darkDown">
          <bgColor theme="0" tint="-0.24994659260841701"/>
        </patternFill>
      </fill>
    </dxf>
    <dxf>
      <fill>
        <patternFill patternType="darkDown">
          <bgColor theme="2" tint="-0.24994659260841701"/>
        </patternFill>
      </fill>
    </dxf>
    <dxf>
      <fill>
        <patternFill patternType="darkDown"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 patternType="darkDown">
          <bgColor theme="2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400050</xdr:colOff>
      <xdr:row>22</xdr:row>
      <xdr:rowOff>123825</xdr:rowOff>
    </xdr:from>
    <xdr:ext cx="184731" cy="264560"/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D4AB04B3-01DF-BF67-A7D5-0735E1896BE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 txBox="1"/>
      </xdr:nvSpPr>
      <xdr:spPr>
        <a:xfrm>
          <a:off x="7315200" y="373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6</xdr:col>
      <xdr:colOff>28576</xdr:colOff>
      <xdr:row>23</xdr:row>
      <xdr:rowOff>57149</xdr:rowOff>
    </xdr:from>
    <xdr:ext cx="3876674" cy="685801"/>
    <xdr:sp macro="" textlink="">
      <xdr:nvSpPr>
        <xdr:cNvPr id="3" name="Tekstfelt 2" descr="Committed operations should only be counted once.&#10;For weeks that span two months, the number of operations&#10;must be proportionally allocated between the months.&#10;">
          <a:extLst>
            <a:ext uri="{FF2B5EF4-FFF2-40B4-BE49-F238E27FC236}">
              <a16:creationId xmlns:a16="http://schemas.microsoft.com/office/drawing/2014/main" id="{F6FD49CB-7EDD-80AB-ED8A-5D573ADBE90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SpPr txBox="1"/>
      </xdr:nvSpPr>
      <xdr:spPr>
        <a:xfrm>
          <a:off x="6257926" y="3829049"/>
          <a:ext cx="3876674" cy="68580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da-DK" sz="1100" b="1"/>
            <a:t>Committed operations should only be counted once.</a:t>
          </a:r>
        </a:p>
        <a:p>
          <a:r>
            <a:rPr lang="da-DK" sz="1100" b="1"/>
            <a:t>For weeks that span two months, the number of</a:t>
          </a:r>
          <a:r>
            <a:rPr lang="da-DK" sz="1100" b="1" baseline="0"/>
            <a:t> </a:t>
          </a:r>
          <a:r>
            <a:rPr lang="da-DK" sz="1100" b="1"/>
            <a:t>operations</a:t>
          </a:r>
        </a:p>
        <a:p>
          <a:r>
            <a:rPr lang="da-DK" sz="1100" b="1"/>
            <a:t>must be proportionally allocated between the months.</a:t>
          </a:r>
        </a:p>
      </xdr:txBody>
    </xdr:sp>
    <xdr:clientData/>
  </xdr:oneCellAnchor>
  <xdr:oneCellAnchor>
    <xdr:from>
      <xdr:col>6</xdr:col>
      <xdr:colOff>38100</xdr:colOff>
      <xdr:row>37</xdr:row>
      <xdr:rowOff>28575</xdr:rowOff>
    </xdr:from>
    <xdr:ext cx="3876674" cy="685801"/>
    <xdr:sp macro="" textlink="">
      <xdr:nvSpPr>
        <xdr:cNvPr id="4" name="Tekstfelt 3" descr="Committed operations should only be counted once.&#10;For weeks that span two months, the number of operations&#10;must be proportionally allocated between the months.&#10;">
          <a:extLst>
            <a:ext uri="{FF2B5EF4-FFF2-40B4-BE49-F238E27FC236}">
              <a16:creationId xmlns:a16="http://schemas.microsoft.com/office/drawing/2014/main" id="{CC4B99A5-EB1C-44A4-939C-9D0A39C76901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SpPr txBox="1"/>
      </xdr:nvSpPr>
      <xdr:spPr>
        <a:xfrm>
          <a:off x="6267450" y="6076950"/>
          <a:ext cx="3876674" cy="68580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da-DK" sz="1100" b="1"/>
            <a:t>Committed operations should only be counted once.</a:t>
          </a:r>
        </a:p>
        <a:p>
          <a:r>
            <a:rPr lang="da-DK" sz="1100" b="1"/>
            <a:t>For weeks that span two months, the number of</a:t>
          </a:r>
          <a:r>
            <a:rPr lang="da-DK" sz="1100" b="1" baseline="0"/>
            <a:t> </a:t>
          </a:r>
          <a:r>
            <a:rPr lang="da-DK" sz="1100" b="1"/>
            <a:t>operations</a:t>
          </a:r>
        </a:p>
        <a:p>
          <a:r>
            <a:rPr lang="da-DK" sz="1100" b="1"/>
            <a:t>must be proportionally allocated between the months.</a:t>
          </a:r>
        </a:p>
      </xdr:txBody>
    </xdr:sp>
    <xdr:clientData/>
  </xdr:oneCellAnchor>
  <xdr:oneCellAnchor>
    <xdr:from>
      <xdr:col>6</xdr:col>
      <xdr:colOff>38100</xdr:colOff>
      <xdr:row>52</xdr:row>
      <xdr:rowOff>28575</xdr:rowOff>
    </xdr:from>
    <xdr:ext cx="3876674" cy="685801"/>
    <xdr:sp macro="" textlink="">
      <xdr:nvSpPr>
        <xdr:cNvPr id="5" name="Tekstfelt 4" descr="Committed operations should only be counted once.&#10;For weeks that span two months, the number of operations&#10;must be proportionally allocated between the months.&#10;">
          <a:extLst>
            <a:ext uri="{FF2B5EF4-FFF2-40B4-BE49-F238E27FC236}">
              <a16:creationId xmlns:a16="http://schemas.microsoft.com/office/drawing/2014/main" id="{E4586BAD-8266-4EC9-8D1A-A0C350B514F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SpPr txBox="1"/>
      </xdr:nvSpPr>
      <xdr:spPr>
        <a:xfrm>
          <a:off x="6267450" y="8515350"/>
          <a:ext cx="3876674" cy="68580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da-DK" sz="1100" b="1"/>
            <a:t>Committed operations should only be counted once.</a:t>
          </a:r>
        </a:p>
        <a:p>
          <a:r>
            <a:rPr lang="da-DK" sz="1100" b="1"/>
            <a:t>For weeks that span two months, the number of</a:t>
          </a:r>
          <a:r>
            <a:rPr lang="da-DK" sz="1100" b="1" baseline="0"/>
            <a:t> </a:t>
          </a:r>
          <a:r>
            <a:rPr lang="da-DK" sz="1100" b="1"/>
            <a:t>operations</a:t>
          </a:r>
        </a:p>
        <a:p>
          <a:r>
            <a:rPr lang="da-DK" sz="1100" b="1"/>
            <a:t>must be proportionally allocated between the months.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FA937-3B29-4177-8D56-C84F5F7AC020}">
  <dimension ref="A1:L60"/>
  <sheetViews>
    <sheetView showGridLines="0" tabSelected="1" workbookViewId="0"/>
  </sheetViews>
  <sheetFormatPr defaultRowHeight="12.75" x14ac:dyDescent="0.2"/>
  <cols>
    <col min="1" max="2" width="12" bestFit="1" customWidth="1"/>
    <col min="3" max="3" width="10.625" bestFit="1" customWidth="1"/>
    <col min="4" max="4" width="18" bestFit="1" customWidth="1"/>
    <col min="5" max="5" width="20.125" bestFit="1" customWidth="1"/>
  </cols>
  <sheetData>
    <row r="1" spans="1:7" x14ac:dyDescent="0.2">
      <c r="A1" s="19" t="s">
        <v>24</v>
      </c>
      <c r="B1" s="16"/>
      <c r="C1" s="16"/>
      <c r="D1" s="16"/>
      <c r="E1" s="16"/>
      <c r="F1" s="16"/>
      <c r="G1" s="16"/>
    </row>
    <row r="2" spans="1:7" x14ac:dyDescent="0.2">
      <c r="A2" s="20"/>
      <c r="B2" s="16" t="s">
        <v>25</v>
      </c>
      <c r="C2" s="16"/>
      <c r="D2" s="16"/>
      <c r="E2" s="16"/>
      <c r="F2" s="16"/>
      <c r="G2" s="16"/>
    </row>
    <row r="3" spans="1:7" x14ac:dyDescent="0.2">
      <c r="A3" s="17"/>
      <c r="B3" s="16" t="s">
        <v>26</v>
      </c>
      <c r="C3" s="16"/>
      <c r="D3" s="16"/>
      <c r="E3" s="16"/>
      <c r="F3" s="16"/>
      <c r="G3" s="16"/>
    </row>
    <row r="4" spans="1:7" x14ac:dyDescent="0.2">
      <c r="A4" s="21"/>
      <c r="B4" s="16" t="s">
        <v>27</v>
      </c>
      <c r="C4" s="16"/>
      <c r="D4" s="16"/>
      <c r="E4" s="16"/>
      <c r="F4" s="16"/>
      <c r="G4" s="16"/>
    </row>
    <row r="5" spans="1:7" x14ac:dyDescent="0.2">
      <c r="A5" s="22"/>
      <c r="B5" s="16" t="s">
        <v>28</v>
      </c>
      <c r="C5" s="16"/>
      <c r="D5" s="16"/>
      <c r="E5" s="16"/>
      <c r="F5" s="16"/>
      <c r="G5" s="16"/>
    </row>
    <row r="6" spans="1:7" x14ac:dyDescent="0.2">
      <c r="A6" s="16"/>
      <c r="B6" s="16"/>
      <c r="C6" s="16"/>
      <c r="D6" s="16"/>
      <c r="E6" s="16"/>
      <c r="F6" s="16"/>
      <c r="G6" s="16"/>
    </row>
    <row r="7" spans="1:7" x14ac:dyDescent="0.2">
      <c r="A7" s="23" t="s">
        <v>29</v>
      </c>
      <c r="B7" s="16"/>
      <c r="C7" s="16"/>
      <c r="D7" s="16"/>
      <c r="E7" s="16"/>
      <c r="F7" s="16"/>
      <c r="G7" s="16"/>
    </row>
    <row r="8" spans="1:7" s="24" customFormat="1" x14ac:dyDescent="0.2"/>
    <row r="9" spans="1:7" ht="13.5" thickBot="1" x14ac:dyDescent="0.25"/>
    <row r="10" spans="1:7" x14ac:dyDescent="0.2">
      <c r="A10" s="6" t="s">
        <v>0</v>
      </c>
      <c r="B10" s="7" t="s">
        <v>1</v>
      </c>
      <c r="C10" s="8" t="s">
        <v>2</v>
      </c>
    </row>
    <row r="11" spans="1:7" ht="13.5" thickBot="1" x14ac:dyDescent="0.25">
      <c r="A11" s="11" t="s">
        <v>7</v>
      </c>
      <c r="B11" s="12" t="s">
        <v>8</v>
      </c>
      <c r="C11" s="13" t="s">
        <v>9</v>
      </c>
      <c r="F11" s="16"/>
    </row>
    <row r="12" spans="1:7" x14ac:dyDescent="0.2">
      <c r="A12" s="25" t="s">
        <v>30</v>
      </c>
    </row>
    <row r="14" spans="1:7" ht="13.5" thickBot="1" x14ac:dyDescent="0.25"/>
    <row r="15" spans="1:7" ht="13.5" thickBot="1" x14ac:dyDescent="0.25">
      <c r="A15" s="9" t="s">
        <v>3</v>
      </c>
      <c r="B15" s="14">
        <v>2025</v>
      </c>
    </row>
    <row r="19" spans="1:12" ht="13.5" thickBot="1" x14ac:dyDescent="0.25">
      <c r="A19" s="10" t="s">
        <v>0</v>
      </c>
      <c r="B19" s="10" t="str">
        <f>A11</f>
        <v>January</v>
      </c>
      <c r="C19" s="5"/>
      <c r="D19" s="5"/>
      <c r="E19" s="5"/>
      <c r="F19" s="5"/>
      <c r="G19" s="5"/>
      <c r="H19" s="5"/>
      <c r="I19" s="5"/>
      <c r="J19" s="5"/>
      <c r="K19" s="5"/>
      <c r="L19" s="5"/>
    </row>
    <row r="22" spans="1:12" x14ac:dyDescent="0.2">
      <c r="A22" t="s">
        <v>16</v>
      </c>
      <c r="B22" t="s">
        <v>19</v>
      </c>
      <c r="C22" t="s">
        <v>18</v>
      </c>
      <c r="D22" t="s">
        <v>20</v>
      </c>
      <c r="E22" t="s">
        <v>31</v>
      </c>
    </row>
    <row r="23" spans="1:12" x14ac:dyDescent="0.2">
      <c r="A23" s="3" cm="1">
        <f t="array" aca="1" ref="A23" ca="1">IF(MATCH($B$19,{"January";"February";"March";"April";"May";"June";"July";"August";"September";"October";"November";"December"},0)=1,INDIRECT("'" &amp; $B$15 &amp; "'!A2"),
IF(MATCH($B$19,{"January";"February";"March";"April";"May";"June";"July";"August";"September";"October";"November";"December"},0)=2,INDIRECT("'" &amp; $B$15 &amp; "'!B2"),
IF(MATCH($B$19,{"January";"February";"March";"April";"May";"June";"July";"August";"September";"October";"November";"December"},0)=3,INDIRECT("'" &amp; $B$15 &amp; "'!C2"),
IF(MATCH($B$19,{"January";"February";"March";"April";"May";"June";"July";"August";"September";"October";"November";"December"},0)=4,INDIRECT("'" &amp; $B$15 &amp; "'!D2"),
IF(MATCH($B$19,{"January";"February";"March";"April";"May";"June";"July";"August";"September";"October";"November";"December"},0)=5,INDIRECT("'" &amp; $B$15 &amp; "'!E2"),
IF(MATCH($B$19,{"January";"February";"March";"April";"May";"June";"July";"August";"September";"October";"November";"December"},0)=6,INDIRECT("'" &amp; $B$15 &amp; "'!F2"),
IF(MATCH($B$19,{"January";"February";"March";"April";"May";"June";"July";"August";"September";"October";"November";"December"},0)=7,INDIRECT("'" &amp; $B$15 &amp; "'!G2"),
IF(MATCH($B$19,{"January";"February";"March";"April";"May";"June";"July";"August";"September";"October";"November";"December"},0)=8,INDIRECT("'" &amp; $B$15 &amp; "'!H2"),
IF(MATCH($B$19,{"January";"February";"March";"April";"May";"June";"July";"August";"September";"October";"November";"December"},0)=9,INDIRECT("'" &amp; $B$15 &amp; "'!I2"),
IF(MATCH($B$19,{"January";"February";"March";"April";"May";"June";"July";"August";"September";"October";"November";"December"},0)=10,INDIRECT("'" &amp; $B$15 &amp; "'!J2"),
IF(MATCH($B$19,{"January";"February";"March";"April";"May";"June";"July";"August";"September";"October";"November";"December"},0)=11,INDIRECT("'" &amp; $B$15 &amp; "'!K2"),
IF(MATCH($B$19,{"January";"February";"March";"April";"May";"June";"July";"August";"September";"October";"November";"December"},0)=12,INDIRECT("'" &amp; $B$15 &amp; "'!L2"),
""))))))))))))</f>
        <v>1</v>
      </c>
      <c r="B23" s="4">
        <f ca="1">IF(AND($B$15=2027,A23=53),DATE(2026,12,28),DATE($B$15,1,4)-WEEKDAY(DATE($B$15,1,4),2)+(A23-1)*7+1)</f>
        <v>45656</v>
      </c>
      <c r="C23" s="4">
        <f ca="1">IF(AND($B$15=2027,A23=53),DATE(2027,1,3),DATE($B$15,1,4)-WEEKDAY(DATE($B$15,1,4),2)+(A23-1)*7+7)</f>
        <v>45662</v>
      </c>
      <c r="D23" s="1"/>
      <c r="E23" s="1"/>
    </row>
    <row r="24" spans="1:12" x14ac:dyDescent="0.2">
      <c r="A24" s="3" cm="1">
        <f t="array" aca="1" ref="A24" ca="1">IF(MATCH($B$19,{"January";"February";"March";"April";"May";"June";"July";"August";"September";"October";"November";"December"},0)=1,INDIRECT("'" &amp; $B$15 &amp; "'!A3"),
IF(MATCH($B$19,{"January";"February";"March";"April";"May";"June";"July";"August";"September";"October";"November";"December"},0)=2,INDIRECT("'" &amp; $B$15 &amp; "'!B3"),
IF(MATCH($B$19,{"January";"February";"March";"April";"May";"June";"July";"August";"September";"October";"November";"December"},0)=3,INDIRECT("'" &amp; $B$15 &amp; "'!C3"),
IF(MATCH($B$19,{"January";"February";"March";"April";"May";"June";"July";"August";"September";"October";"November";"December"},0)=4,INDIRECT("'" &amp; $B$15 &amp; "'!D3"),
IF(MATCH($B$19,{"January";"February";"March";"April";"May";"June";"July";"August";"September";"October";"November";"December"},0)=5,INDIRECT("'" &amp; $B$15 &amp; "'!E3"),
IF(MATCH($B$19,{"January";"February";"March";"April";"May";"June";"July";"August";"September";"October";"November";"December"},0)=6,INDIRECT("'" &amp; $B$15 &amp; "'!F3"),
IF(MATCH($B$19,{"January";"February";"March";"April";"May";"June";"July";"August";"September";"October";"November";"December"},0)=7,INDIRECT("'" &amp; $B$15 &amp; "'!G3"),
IF(MATCH($B$19,{"January";"February";"March";"April";"May";"June";"July";"August";"September";"October";"November";"December"},0)=8,INDIRECT("'" &amp; $B$15 &amp; "'!H3"),
IF(MATCH($B$19,{"January";"February";"March";"April";"May";"June";"July";"August";"September";"October";"November";"December"},0)=9,INDIRECT("'" &amp; $B$15 &amp; "'!I3"),
IF(MATCH($B$19,{"January";"February";"March";"April";"May";"June";"July";"August";"September";"October";"November";"December"},0)=10,INDIRECT("'" &amp; $B$15 &amp; "'!J3"),
IF(MATCH($B$19,{"January";"February";"March";"April";"May";"June";"July";"August";"September";"October";"November";"December"},0)=11,INDIRECT("'" &amp; $B$15 &amp; "'!K3"),
IF(MATCH($B$19,{"January";"February";"March";"April";"May";"June";"July";"August";"September";"October";"November";"December"},0)=12,INDIRECT("'" &amp; $B$15 &amp; "'!L3"),
""))))))))))))</f>
        <v>2</v>
      </c>
      <c r="B24" s="4">
        <f t="shared" ref="B24:B28" ca="1" si="0">DATE($B$15,1,4) - WEEKDAY(DATE($B$15,1,4),2) + (A24-1)*7 +1</f>
        <v>45663</v>
      </c>
      <c r="C24" s="4">
        <f t="shared" ref="C24:C28" ca="1" si="1">DATE($B$15,1,4) - WEEKDAY(DATE($B$15,1,4),2) + (A24-1)*7 + 7</f>
        <v>45669</v>
      </c>
      <c r="D24" s="1"/>
      <c r="E24" s="1"/>
    </row>
    <row r="25" spans="1:12" x14ac:dyDescent="0.2">
      <c r="A25" s="3" cm="1">
        <f t="array" aca="1" ref="A25" ca="1">IF(MATCH($B$19,{"January";"February";"March";"April";"May";"June";"July";"August";"September";"October";"November";"December"},0)=1,INDIRECT("'" &amp; $B$15 &amp; "'!A4"),
IF(MATCH($B$19,{"January";"February";"March";"April";"May";"June";"July";"August";"September";"October";"November";"December"},0)=2,INDIRECT("'" &amp; $B$15 &amp; "'!B4"),
IF(MATCH($B$19,{"January";"February";"March";"April";"May";"June";"July";"August";"September";"October";"November";"December"},0)=3,INDIRECT("'" &amp; $B$15 &amp; "'!C4"),
IF(MATCH($B$19,{"January";"February";"March";"April";"May";"June";"July";"August";"September";"October";"November";"December"},0)=4,INDIRECT("'" &amp; $B$15 &amp; "'!D4"),
IF(MATCH($B$19,{"January";"February";"March";"April";"May";"June";"July";"August";"September";"October";"November";"December"},0)=5,INDIRECT("'" &amp; $B$15 &amp; "'!E4"),
IF(MATCH($B$19,{"January";"February";"March";"April";"May";"June";"July";"August";"September";"October";"November";"December"},0)=6,INDIRECT("'" &amp; $B$15 &amp; "'!F4"),
IF(MATCH($B$19,{"January";"February";"March";"April";"May";"June";"July";"August";"September";"October";"November";"December"},0)=7,INDIRECT("'" &amp; $B$15 &amp; "'!G4"),
IF(MATCH($B$19,{"January";"February";"March";"April";"May";"June";"July";"August";"September";"October";"November";"December"},0)=8,INDIRECT("'" &amp; $B$15 &amp; "'!H4"),
IF(MATCH($B$19,{"January";"February";"March";"April";"May";"June";"July";"August";"September";"October";"November";"December"},0)=9,INDIRECT("'" &amp; $B$15 &amp; "'!I4"),
IF(MATCH($B$19,{"January";"February";"March";"April";"May";"June";"July";"August";"September";"October";"November";"December"},0)=10,INDIRECT("'" &amp; $B$15 &amp; "'!J4"),
IF(MATCH($B$19,{"January";"February";"March";"April";"May";"June";"July";"August";"September";"October";"November";"December"},0)=11,INDIRECT("'" &amp; $B$15 &amp; "'!K4"),
IF(MATCH($B$19,{"January";"February";"March";"April";"May";"June";"July";"August";"September";"October";"November";"December"},0)=12,INDIRECT("'" &amp; $B$15 &amp; "'!L4"),
""))))))))))))</f>
        <v>3</v>
      </c>
      <c r="B25" s="4">
        <f t="shared" ca="1" si="0"/>
        <v>45670</v>
      </c>
      <c r="C25" s="4">
        <f t="shared" ca="1" si="1"/>
        <v>45676</v>
      </c>
      <c r="D25" s="1"/>
      <c r="E25" s="1"/>
    </row>
    <row r="26" spans="1:12" x14ac:dyDescent="0.2">
      <c r="A26" s="3" cm="1">
        <f t="array" aca="1" ref="A26" ca="1">IF(MATCH($B$19,{"January";"February";"March";"April";"May";"June";"July";"August";"September";"October";"November";"December"},0)=1,INDIRECT("'" &amp; $B$15 &amp; "'!A5"),
IF(MATCH($B$19,{"January";"February";"March";"April";"May";"June";"July";"August";"September";"October";"November";"December"},0)=2,INDIRECT("'" &amp; $B$15 &amp; "'!B5"),
IF(MATCH($B$19,{"January";"February";"March";"April";"May";"June";"July";"August";"September";"October";"November";"December"},0)=3,INDIRECT("'" &amp; $B$15 &amp; "'!C5"),
IF(MATCH($B$19,{"January";"February";"March";"April";"May";"June";"July";"August";"September";"October";"November";"December"},0)=4,INDIRECT("'" &amp; $B$15 &amp; "'!D5"),
IF(MATCH($B$19,{"January";"February";"March";"April";"May";"June";"July";"August";"September";"October";"November";"December"},0)=5,INDIRECT("'" &amp; $B$15 &amp; "'!E5"),
IF(MATCH($B$19,{"January";"February";"March";"April";"May";"June";"July";"August";"September";"October";"November";"December"},0)=6,INDIRECT("'" &amp; $B$15 &amp; "'!F5"),
IF(MATCH($B$19,{"January";"February";"March";"April";"May";"June";"July";"August";"September";"October";"November";"December"},0)=7,INDIRECT("'" &amp; $B$15 &amp; "'!G5"),
IF(MATCH($B$19,{"January";"February";"March";"April";"May";"June";"July";"August";"September";"October";"November";"December"},0)=8,INDIRECT("'" &amp; $B$15 &amp; "'!H5"),
IF(MATCH($B$19,{"January";"February";"March";"April";"May";"June";"July";"August";"September";"October";"November";"December"},0)=9,INDIRECT("'" &amp; $B$15 &amp; "'!I5"),
IF(MATCH($B$19,{"January";"February";"March";"April";"May";"June";"July";"August";"September";"October";"November";"December"},0)=10,INDIRECT("'" &amp; $B$15 &amp; "'!J5"),
IF(MATCH($B$19,{"January";"February";"March";"April";"May";"June";"July";"August";"September";"October";"November";"December"},0)=11,INDIRECT("'" &amp; $B$15 &amp; "'!K5"),
IF(MATCH($B$19,{"January";"February";"March";"April";"May";"June";"July";"August";"September";"October";"November";"December"},0)=12,INDIRECT("'" &amp; $B$15 &amp; "'!L5"),
""))))))))))))</f>
        <v>4</v>
      </c>
      <c r="B26" s="4">
        <f t="shared" ca="1" si="0"/>
        <v>45677</v>
      </c>
      <c r="C26" s="4">
        <f t="shared" ca="1" si="1"/>
        <v>45683</v>
      </c>
      <c r="D26" s="1"/>
      <c r="E26" s="1"/>
    </row>
    <row r="27" spans="1:12" x14ac:dyDescent="0.2">
      <c r="A27" s="3" cm="1">
        <f t="array" aca="1" ref="A27" ca="1">IF(MATCH($B$19,{"January";"February";"March";"April";"May";"June";"July";"August";"September";"October";"November";"December"},0)=1,INDIRECT("'" &amp; $B$15 &amp; "'!A6"),
IF(MATCH($B$19,{"January";"February";"March";"April";"May";"June";"July";"August";"September";"October";"November";"December"},0)=2,INDIRECT("'" &amp; $B$15 &amp; "'!B6"),
IF(MATCH($B$19,{"January";"February";"March";"April";"May";"June";"July";"August";"September";"October";"November";"December"},0)=3,INDIRECT("'" &amp; $B$15 &amp; "'!C6"),
IF(MATCH($B$19,{"January";"February";"March";"April";"May";"June";"July";"August";"September";"October";"November";"December"},0)=4,INDIRECT("'" &amp; $B$15 &amp; "'!D6"),
IF(MATCH($B$19,{"January";"February";"March";"April";"May";"June";"July";"August";"September";"October";"November";"December"},0)=5,INDIRECT("'" &amp; $B$15 &amp; "'!E6"),
IF(MATCH($B$19,{"January";"February";"March";"April";"May";"June";"July";"August";"September";"October";"November";"December"},0)=6,INDIRECT("'" &amp; $B$15 &amp; "'!F6"),
IF(MATCH($B$19,{"January";"February";"March";"April";"May";"June";"July";"August";"September";"October";"November";"December"},0)=7,INDIRECT("'" &amp; $B$15 &amp; "'!G6"),
IF(MATCH($B$19,{"January";"February";"March";"April";"May";"June";"July";"August";"September";"October";"November";"December"},0)=8,INDIRECT("'" &amp; $B$15 &amp; "'!H6"),
IF(MATCH($B$19,{"January";"February";"March";"April";"May";"June";"July";"August";"September";"October";"November";"December"},0)=9,INDIRECT("'" &amp; $B$15 &amp; "'!I6"),
IF(MATCH($B$19,{"January";"February";"March";"April";"May";"June";"July";"August";"September";"October";"November";"December"},0)=10,INDIRECT("'" &amp; $B$15 &amp; "'!J6"),
IF(MATCH($B$19,{"January";"February";"March";"April";"May";"June";"July";"August";"September";"October";"November";"December"},0)=11,INDIRECT("'" &amp; $B$15 &amp; "'!K6"),
IF(MATCH($B$19,{"January";"February";"March";"April";"May";"June";"July";"August";"September";"October";"November";"December"},0)=12,INDIRECT("'" &amp; $B$15 &amp; "'!L6"),
""))))))))))))</f>
        <v>5</v>
      </c>
      <c r="B27" s="4">
        <f t="shared" ca="1" si="0"/>
        <v>45684</v>
      </c>
      <c r="C27" s="4">
        <f t="shared" ca="1" si="1"/>
        <v>45690</v>
      </c>
      <c r="D27" s="1"/>
      <c r="E27" s="1"/>
    </row>
    <row r="28" spans="1:12" x14ac:dyDescent="0.2">
      <c r="A28" s="3" cm="1">
        <f t="array" aca="1" ref="A28" ca="1">IF(MATCH($B$19,{"January";"February";"March";"April";"May";"June";"July";"August";"September";"October";"November";"December"},0)=1,INDIRECT("'" &amp; $B$15 &amp; "'!A7"),
IF(MATCH($B$19,{"January";"February";"March";"April";"May";"June";"July";"August";"September";"October";"November";"December"},0)=2,INDIRECT("'" &amp; $B$15 &amp; "'!B7"),
IF(MATCH($B$19,{"January";"February";"March";"April";"May";"June";"July";"August";"September";"October";"November";"December"},0)=3,INDIRECT("'" &amp; $B$15 &amp; "'!C7"),
IF(MATCH($B$19,{"January";"February";"March";"April";"May";"June";"July";"August";"September";"October";"November";"December"},0)=4,INDIRECT("'" &amp; $B$15 &amp; "'!D7"),
IF(MATCH($B$19,{"January";"February";"March";"April";"May";"June";"July";"August";"September";"October";"November";"December"},0)=5,INDIRECT("'" &amp; $B$15 &amp; "'!E7"),
IF(MATCH($B$19,{"January";"February";"March";"April";"May";"June";"July";"August";"September";"October";"November";"December"},0)=6,INDIRECT("'" &amp; $B$15 &amp; "'!F7"),
IF(MATCH($B$19,{"January";"February";"March";"April";"May";"June";"July";"August";"September";"October";"November";"December"},0)=7,INDIRECT("'" &amp; $B$15 &amp; "'!G7"),
IF(MATCH($B$19,{"January";"February";"March";"April";"May";"June";"July";"August";"September";"October";"November";"December"},0)=8,INDIRECT("'" &amp; $B$15 &amp; "'!H7"),
IF(MATCH($B$19,{"January";"February";"March";"April";"May";"June";"July";"August";"September";"October";"November";"December"},0)=9,INDIRECT("'" &amp; $B$15 &amp; "'!I7"),
IF(MATCH($B$19,{"January";"February";"March";"April";"May";"June";"July";"August";"September";"October";"November";"December"},0)=10,INDIRECT("'" &amp; $B$15 &amp; "'!J7"),
IF(MATCH($B$19,{"January";"February";"March";"April";"May";"June";"July";"August";"September";"October";"November";"December"},0)=11,INDIRECT("'" &amp; $B$15 &amp; "'!K7"),
IF(MATCH($B$19,{"January";"February";"March";"April";"May";"June";"July";"August";"September";"October";"November";"December"},0)=12,INDIRECT("'" &amp; $B$15 &amp; "'!L7"),
""))))))))))))</f>
        <v>0</v>
      </c>
      <c r="B28" s="4">
        <f t="shared" ca="1" si="0"/>
        <v>45649</v>
      </c>
      <c r="C28" s="4">
        <f t="shared" ca="1" si="1"/>
        <v>45655</v>
      </c>
      <c r="D28" s="15"/>
      <c r="E28" s="2"/>
    </row>
    <row r="30" spans="1:12" x14ac:dyDescent="0.2">
      <c r="A30" s="16"/>
    </row>
    <row r="31" spans="1:12" x14ac:dyDescent="0.2">
      <c r="A31" s="18" t="s">
        <v>21</v>
      </c>
      <c r="B31" s="18"/>
      <c r="C31" s="18"/>
      <c r="D31" s="3">
        <f>SUM(D23:D28)</f>
        <v>0</v>
      </c>
    </row>
    <row r="33" spans="1:12" ht="13.5" thickBot="1" x14ac:dyDescent="0.25">
      <c r="A33" s="10" t="s">
        <v>1</v>
      </c>
      <c r="B33" s="10" t="str">
        <f>B11</f>
        <v>February</v>
      </c>
      <c r="C33" s="5"/>
      <c r="D33" s="5"/>
      <c r="E33" s="5"/>
      <c r="F33" s="5"/>
      <c r="G33" s="5"/>
      <c r="H33" s="5"/>
      <c r="I33" s="5"/>
      <c r="J33" s="5"/>
      <c r="K33" s="5"/>
      <c r="L33" s="5"/>
    </row>
    <row r="36" spans="1:12" x14ac:dyDescent="0.2">
      <c r="A36" t="s">
        <v>16</v>
      </c>
      <c r="B36" t="s">
        <v>19</v>
      </c>
      <c r="C36" t="s">
        <v>18</v>
      </c>
      <c r="D36" t="s">
        <v>20</v>
      </c>
      <c r="E36" t="s">
        <v>31</v>
      </c>
    </row>
    <row r="37" spans="1:12" x14ac:dyDescent="0.2">
      <c r="A37" s="3" cm="1">
        <f t="array" aca="1" ref="A37" ca="1">IF(MATCH($B$33,{"January";"February";"March";"April";"May";"June";"July";"August";"September";"October";"November";"December"},0)=1,INDIRECT("'" &amp; $B$15 &amp; "'!A2"),
IF(MATCH($B$33,{"January";"February";"March";"April";"May";"June";"July";"August";"September";"October";"November";"December"},0)=2,INDIRECT("'" &amp; $B$15 &amp; "'!B2"),
IF(MATCH($B$33,{"January";"February";"March";"April";"May";"June";"July";"August";"September";"October";"November";"December"},0)=3,INDIRECT("'" &amp; $B$15 &amp; "'!C2"),
IF(MATCH($B$33,{"January";"February";"March";"April";"May";"June";"July";"August";"September";"October";"November";"December"},0)=4,INDIRECT("'" &amp; $B$15 &amp; "'!D2"),
IF(MATCH($B$33,{"January";"February";"March";"April";"May";"June";"July";"August";"September";"October";"November";"December"},0)=5,INDIRECT("'" &amp; $B$15 &amp; "'!E2"),
IF(MATCH($B$33,{"January";"February";"March";"April";"May";"June";"July";"August";"September";"October";"November";"December"},0)=6,INDIRECT("'" &amp; $B$15 &amp; "'!F2"),
IF(MATCH($B$33,{"January";"February";"March";"April";"May";"June";"July";"August";"September";"October";"November";"December"},0)=7,INDIRECT("'" &amp; $B$15 &amp; "'!G2"),
IF(MATCH($B$33,{"January";"February";"March";"April";"May";"June";"July";"August";"September";"October";"November";"December"},0)=8,INDIRECT("'" &amp; $B$15 &amp; "'!H2"),
IF(MATCH($B$33,{"January";"February";"March";"April";"May";"June";"July";"August";"September";"October";"November";"December"},0)=9,INDIRECT("'" &amp; $B$15 &amp; "'!I2"),
IF(MATCH($B$33,{"January";"February";"March";"April";"May";"June";"July";"August";"September";"October";"November";"December"},0)=10,INDIRECT("'" &amp; $B$15 &amp; "'!J2"),
IF(MATCH($B$33,{"January";"February";"March";"April";"May";"June";"July";"August";"September";"October";"November";"December"},0)=11,INDIRECT("'" &amp; $B$15 &amp; "'!K2"),
IF(MATCH($B$33,{"January";"February";"March";"April";"May";"June";"July";"August";"September";"October";"November";"December"},0)=12,INDIRECT("'" &amp; $B$15 &amp; "'!L2"),
""))))))))))))</f>
        <v>5</v>
      </c>
      <c r="B37" s="4">
        <f ca="1">IF(AND($B$15=2027,A37=53),DATE(2026,12,28),DATE($B$15,1,4)-WEEKDAY(DATE($B$15,1,4),2)+(A37-1)*7+1)</f>
        <v>45684</v>
      </c>
      <c r="C37" s="4">
        <f ca="1">IF(AND($B$15=2027,A37=53),DATE(2027,1,3),DATE($B$15,1,4)-WEEKDAY(DATE($B$15,1,4),2)+(A37-1)*7+7)</f>
        <v>45690</v>
      </c>
      <c r="D37" s="1"/>
      <c r="E37" s="1"/>
    </row>
    <row r="38" spans="1:12" x14ac:dyDescent="0.2">
      <c r="A38" s="3" cm="1">
        <f t="array" aca="1" ref="A38" ca="1">IF(MATCH($B$33,{"January";"February";"March";"April";"May";"June";"July";"August";"September";"October";"November";"December"},0)=1,INDIRECT("'" &amp; $B$15 &amp; "'!A3"),
IF(MATCH($B$33,{"January";"February";"March";"April";"May";"June";"July";"August";"September";"October";"November";"December"},0)=2,INDIRECT("'" &amp; $B$15 &amp; "'!B3"),
IF(MATCH($B$33,{"January";"February";"March";"April";"May";"June";"July";"August";"September";"October";"November";"December"},0)=3,INDIRECT("'" &amp; $B$15 &amp; "'!C3"),
IF(MATCH($B$33,{"January";"February";"March";"April";"May";"June";"July";"August";"September";"October";"November";"December"},0)=4,INDIRECT("'" &amp; $B$15 &amp; "'!D3"),
IF(MATCH($B$33,{"January";"February";"March";"April";"May";"June";"July";"August";"September";"October";"November";"December"},0)=5,INDIRECT("'" &amp; $B$15 &amp; "'!E3"),
IF(MATCH($B$33,{"January";"February";"March";"April";"May";"June";"July";"August";"September";"October";"November";"December"},0)=6,INDIRECT("'" &amp; $B$15 &amp; "'!F3"),
IF(MATCH($B$33,{"January";"February";"March";"April";"May";"June";"July";"August";"September";"October";"November";"December"},0)=7,INDIRECT("'" &amp; $B$15 &amp; "'!G3"),
IF(MATCH($B$33,{"January";"February";"March";"April";"May";"June";"July";"August";"September";"October";"November";"December"},0)=8,INDIRECT("'" &amp; $B$15 &amp; "'!H3"),
IF(MATCH($B$33,{"January";"February";"March";"April";"May";"June";"July";"August";"September";"October";"November";"December"},0)=9,INDIRECT("'" &amp; $B$15 &amp; "'!I3"),
IF(MATCH($B$33,{"January";"February";"March";"April";"May";"June";"July";"August";"September";"October";"November";"December"},0)=10,INDIRECT("'" &amp; $B$15 &amp; "'!J3"),
IF(MATCH($B$33,{"January";"February";"March";"April";"May";"June";"July";"August";"September";"October";"November";"December"},0)=11,INDIRECT("'" &amp; $B$15 &amp; "'!K3"),
IF(MATCH($B$33,{"January";"February";"March";"April";"May";"June";"July";"August";"September";"October";"November";"December"},0)=12,INDIRECT("'" &amp; $B$15 &amp; "'!L3"),
""))))))))))))</f>
        <v>6</v>
      </c>
      <c r="B38" s="4">
        <f t="shared" ref="B38:B42" ca="1" si="2">DATE($B$15,1,4) - WEEKDAY(DATE($B$15,1,4),2) + (A38-1)*7 +1</f>
        <v>45691</v>
      </c>
      <c r="C38" s="4">
        <f t="shared" ref="C38:C42" ca="1" si="3">DATE($B$15,1,4) - WEEKDAY(DATE($B$15,1,4),2) + (A38-1)*7 + 7</f>
        <v>45697</v>
      </c>
      <c r="D38" s="1"/>
      <c r="E38" s="1"/>
    </row>
    <row r="39" spans="1:12" x14ac:dyDescent="0.2">
      <c r="A39" s="3" cm="1">
        <f t="array" aca="1" ref="A39" ca="1">IF(MATCH($B$33,{"January";"February";"March";"April";"May";"June";"July";"August";"September";"October";"November";"December"},0)=1,INDIRECT("'"&amp;$B$15&amp;"'!A4"),
IF(MATCH($B$33,{"January";"February";"March";"April";"May";"June";"July";"August";"September";"October";"November";"December"},0)=2,INDIRECT("'"&amp;$B$15&amp;"'!B4"),
IF(MATCH($B$33,{"January";"February";"March";"April";"May";"June";"July";"August";"September";"October";"November";"December"},0)=3,INDIRECT("'"&amp;$B$15&amp;"'!C4"),
IF(MATCH($B$33,{"January";"February";"March";"April";"May";"June";"July";"August";"September";"October";"November";"December"},0)=4,INDIRECT("'"&amp;$B$15&amp;"'!D4")))))</f>
        <v>7</v>
      </c>
      <c r="B39" s="4">
        <f t="shared" ca="1" si="2"/>
        <v>45698</v>
      </c>
      <c r="C39" s="4">
        <f t="shared" ca="1" si="3"/>
        <v>45704</v>
      </c>
      <c r="D39" s="1"/>
      <c r="E39" s="1"/>
    </row>
    <row r="40" spans="1:12" x14ac:dyDescent="0.2">
      <c r="A40" s="3" cm="1">
        <f t="array" aca="1" ref="A40" ca="1">IF(MATCH($B$33,{"January";"February";"March";"April";"May";"June";"July";"August";"September";"October";"November";"December"},0)=1,INDIRECT("'" &amp; $B$15 &amp; "'!A5"),
IF(MATCH($B$33,{"January";"February";"March";"April";"May";"June";"July";"August";"September";"October";"November";"December"},0)=2,INDIRECT("'" &amp; $B$15 &amp; "'!B5"),
IF(MATCH($B$33,{"January";"February";"March";"April";"May";"June";"July";"August";"September";"October";"November";"December"},0)=3,INDIRECT("'" &amp; $B$15 &amp; "'!C5"),
IF(MATCH($B$33,{"January";"February";"March";"April";"May";"June";"July";"August";"September";"October";"November";"December"},0)=4,INDIRECT("'" &amp; $B$15 &amp; "'!D5"),
IF(MATCH($B$33,{"January";"February";"March";"April";"May";"June";"July";"August";"September";"October";"November";"December"},0)=5,INDIRECT("'" &amp; $B$15 &amp; "'!E5"),
IF(MATCH($B$33,{"January";"February";"March";"April";"May";"June";"July";"August";"September";"October";"November";"December"},0)=6,INDIRECT("'" &amp; $B$15 &amp; "'!F5"),
IF(MATCH($B$33,{"January";"February";"March";"April";"May";"June";"July";"August";"September";"October";"November";"December"},0)=7,INDIRECT("'" &amp; $B$15 &amp; "'!G5"),
IF(MATCH($B$33,{"January";"February";"March";"April";"May";"June";"July";"August";"September";"October";"November";"December"},0)=8,INDIRECT("'" &amp; $B$15 &amp; "'!H5"),
IF(MATCH($B$33,{"January";"February";"March";"April";"May";"June";"July";"August";"September";"October";"November";"December"},0)=9,INDIRECT("'" &amp; $B$15 &amp; "'!I5"),
IF(MATCH($B$33,{"January";"February";"March";"April";"May";"June";"July";"August";"September";"October";"November";"December"},0)=10,INDIRECT("'" &amp; $B$15 &amp; "'!J5"),
IF(MATCH($B$33,{"January";"February";"March";"April";"May";"June";"July";"August";"September";"October";"November";"December"},0)=11,INDIRECT("'" &amp; $B$15 &amp; "'!K5"),
IF(MATCH($B$33,{"January";"February";"March";"April";"May";"June";"July";"August";"September";"October";"November";"December"},0)=12,INDIRECT("'" &amp; $B$15 &amp; "'!L5"),
""))))))))))))</f>
        <v>8</v>
      </c>
      <c r="B40" s="4">
        <f t="shared" ca="1" si="2"/>
        <v>45705</v>
      </c>
      <c r="C40" s="4">
        <f t="shared" ca="1" si="3"/>
        <v>45711</v>
      </c>
      <c r="D40" s="1"/>
      <c r="E40" s="1"/>
    </row>
    <row r="41" spans="1:12" x14ac:dyDescent="0.2">
      <c r="A41" s="3" cm="1">
        <f t="array" aca="1" ref="A41" ca="1">IF(MATCH($B$33,{"January";"February";"March";"April";"May";"June";"July";"August";"September";"October";"November";"December"},0)=1,INDIRECT("'" &amp; $B$15 &amp; "'!A6"),
IF(MATCH($B$33,{"January";"February";"March";"April";"May";"June";"July";"August";"September";"October";"November";"December"},0)=2,INDIRECT("'" &amp; $B$15 &amp; "'!B6"),
IF(MATCH($B$33,{"January";"February";"March";"April";"May";"June";"July";"August";"September";"October";"November";"December"},0)=3,INDIRECT("'" &amp; $B$15 &amp; "'!C6"),
IF(MATCH($B$33,{"January";"February";"March";"April";"May";"June";"July";"August";"September";"October";"November";"December"},0)=4,INDIRECT("'" &amp; $B$15 &amp; "'!D6"),
IF(MATCH($B$33,{"January";"February";"March";"April";"May";"June";"July";"August";"September";"October";"November";"December"},0)=5,INDIRECT("'" &amp; $B$15 &amp; "'!E6"),
IF(MATCH($B$33,{"January";"February";"March";"April";"May";"June";"July";"August";"September";"October";"November";"December"},0)=6,INDIRECT("'" &amp; $B$15 &amp; "'!F6"),
IF(MATCH($B$33,{"January";"February";"March";"April";"May";"June";"July";"August";"September";"October";"November";"December"},0)=7,INDIRECT("'" &amp; $B$15 &amp; "'!G6"),
IF(MATCH($B$33,{"January";"February";"March";"April";"May";"June";"July";"August";"September";"October";"November";"December"},0)=8,INDIRECT("'" &amp; $B$15 &amp; "'!H6"),
IF(MATCH($B$33,{"January";"February";"March";"April";"May";"June";"July";"August";"September";"October";"November";"December"},0)=9,INDIRECT("'" &amp; $B$15 &amp; "'!I6"),
IF(MATCH($B$33,{"January";"February";"March";"April";"May";"June";"July";"August";"September";"October";"November";"December"},0)=10,INDIRECT("'" &amp; $B$15 &amp; "'!J6"),
IF(MATCH($B$33,{"January";"February";"March";"April";"May";"June";"July";"August";"September";"October";"November";"December"},0)=11,INDIRECT("'" &amp; $B$15 &amp; "'!K6"),
IF(MATCH($B$33,{"January";"February";"March";"April";"May";"June";"July";"August";"September";"October";"November";"December"},0)=12,INDIRECT("'" &amp; $B$15 &amp; "'!L6"),
""))))))))))))</f>
        <v>9</v>
      </c>
      <c r="B41" s="4">
        <f t="shared" ca="1" si="2"/>
        <v>45712</v>
      </c>
      <c r="C41" s="4">
        <f t="shared" ca="1" si="3"/>
        <v>45718</v>
      </c>
      <c r="D41" s="1"/>
      <c r="E41" s="1"/>
    </row>
    <row r="42" spans="1:12" x14ac:dyDescent="0.2">
      <c r="A42" s="3" cm="1">
        <f t="array" aca="1" ref="A42" ca="1">IF(MATCH($B$33,{"January";"February";"March";"April";"May";"June";"July";"August";"September";"October";"November";"December"},0)=1,INDIRECT("'" &amp; $B$15 &amp; "'!A7"),
IF(MATCH($B$33,{"January";"February";"March";"April";"May";"June";"July";"August";"September";"October";"November";"December"},0)=2,INDIRECT("'" &amp; $B$15 &amp; "'!B7"),
IF(MATCH($B$33,{"January";"February";"March";"April";"May";"June";"July";"August";"September";"October";"November";"December"},0)=3,INDIRECT("'" &amp; $B$15 &amp; "'!C7"),
IF(MATCH($B$33,{"January";"February";"March";"April";"May";"June";"July";"August";"September";"October";"November";"December"},0)=4,INDIRECT("'" &amp; $B$15 &amp; "'!D7"),
IF(MATCH($B$33,{"January";"February";"March";"April";"May";"June";"July";"August";"September";"October";"November";"December"},0)=5,INDIRECT("'" &amp; $B$15 &amp; "'!E7"),
IF(MATCH($B$33,{"January";"February";"March";"April";"May";"June";"July";"August";"September";"October";"November";"December"},0)=6,INDIRECT("'" &amp; $B$15 &amp; "'!F7"),
IF(MATCH($B$33,{"January";"February";"March";"April";"May";"June";"July";"August";"September";"October";"November";"December"},0)=7,INDIRECT("'" &amp; $B$15 &amp; "'!G7"),
IF(MATCH($B$33,{"January";"February";"March";"April";"May";"June";"July";"August";"September";"October";"November";"December"},0)=8,INDIRECT("'" &amp; $B$15 &amp; "'!H7"),
IF(MATCH($B$33,{"January";"February";"March";"April";"May";"June";"July";"August";"September";"October";"November";"December"},0)=9,INDIRECT("'" &amp; $B$15 &amp; "'!I7"),
IF(MATCH($B$33,{"January";"February";"March";"April";"May";"June";"July";"August";"September";"October";"November";"December"},0)=10,INDIRECT("'" &amp; $B$15 &amp; "'!J7"),
IF(MATCH($B$33,{"January";"February";"March";"April";"May";"June";"July";"August";"September";"October";"November";"December"},0)=11,INDIRECT("'" &amp; $B$15 &amp; "'!K7"),
IF(MATCH($B$33,{"January";"February";"March";"April";"May";"June";"July";"August";"September";"October";"November";"December"},0)=12,INDIRECT("'" &amp; $B$15 &amp; "'!L7"),
""))))))))))))</f>
        <v>0</v>
      </c>
      <c r="B42" s="4">
        <f t="shared" ca="1" si="2"/>
        <v>45649</v>
      </c>
      <c r="C42" s="4">
        <f t="shared" ca="1" si="3"/>
        <v>45655</v>
      </c>
      <c r="D42" s="2"/>
      <c r="E42" s="2"/>
    </row>
    <row r="45" spans="1:12" x14ac:dyDescent="0.2">
      <c r="A45" s="18" t="s">
        <v>22</v>
      </c>
      <c r="B45" s="18"/>
      <c r="C45" s="18"/>
      <c r="D45" s="3">
        <f>SUM(D37:D42)</f>
        <v>0</v>
      </c>
    </row>
    <row r="48" spans="1:12" ht="13.5" thickBot="1" x14ac:dyDescent="0.25">
      <c r="A48" s="10" t="s">
        <v>2</v>
      </c>
      <c r="B48" s="10" t="str">
        <f>C11</f>
        <v>March</v>
      </c>
      <c r="C48" s="5"/>
      <c r="D48" s="5"/>
      <c r="E48" s="5"/>
      <c r="F48" s="5"/>
      <c r="G48" s="5"/>
      <c r="H48" s="5"/>
      <c r="I48" s="5"/>
      <c r="J48" s="5"/>
      <c r="K48" s="5"/>
      <c r="L48" s="5"/>
    </row>
    <row r="51" spans="1:5" x14ac:dyDescent="0.2">
      <c r="A51" t="s">
        <v>16</v>
      </c>
      <c r="B51" t="s">
        <v>19</v>
      </c>
      <c r="C51" t="s">
        <v>18</v>
      </c>
      <c r="D51" t="s">
        <v>20</v>
      </c>
      <c r="E51" t="s">
        <v>31</v>
      </c>
    </row>
    <row r="52" spans="1:5" x14ac:dyDescent="0.2">
      <c r="A52" s="3" cm="1">
        <f t="array" aca="1" ref="A52" ca="1">IF(MATCH($B$48,{"January";"February";"March";"April";"May";"June";"July";"August";"September";"October";"November";"December"},0)=1,INDIRECT("'" &amp; $B$15 &amp; "'!A2"),
IF(MATCH($B$48,{"January";"February";"March";"April";"May";"June";"July";"August";"September";"October";"November";"December"},0)=2,INDIRECT("'" &amp; $B$15 &amp; "'!B2"),
IF(MATCH($B$48,{"January";"February";"March";"April";"May";"June";"July";"August";"September";"October";"November";"December"},0)=3,INDIRECT("'" &amp; $B$15 &amp; "'!C2"),
IF(MATCH($B$48,{"January";"February";"March";"April";"May";"June";"July";"August";"September";"October";"November";"December"},0)=4,INDIRECT("'" &amp; $B$15 &amp; "'!D2"),
IF(MATCH($B$48,{"January";"February";"March";"April";"May";"June";"July";"August";"September";"October";"November";"December"},0)=5,INDIRECT("'" &amp; $B$15 &amp; "'!E2"),
IF(MATCH($B$48,{"January";"February";"March";"April";"May";"June";"July";"August";"September";"October";"November";"December"},0)=6,INDIRECT("'" &amp; $B$15 &amp; "'!F2"),
IF(MATCH($B$48,{"January";"February";"March";"April";"May";"June";"July";"August";"September";"October";"November";"December"},0)=7,INDIRECT("'" &amp; $B$15 &amp; "'!G2"),
IF(MATCH($B$48,{"January";"February";"March";"April";"May";"June";"July";"August";"September";"October";"November";"December"},0)=8,INDIRECT("'" &amp; $B$15 &amp; "'!H2"),
IF(MATCH($B$48,{"January";"February";"March";"April";"May";"June";"July";"August";"September";"October";"November";"December"},0)=9,INDIRECT("'" &amp; $B$15 &amp; "'!I2"),
IF(MATCH($B$48,{"January";"February";"March";"April";"May";"June";"July";"August";"September";"October";"November";"December"},0)=10,INDIRECT("'" &amp; $B$15 &amp; "'!J2"),
IF(MATCH($B$48,{"January";"February";"March";"April";"May";"June";"July";"August";"September";"October";"November";"December"},0)=11,INDIRECT("'" &amp; $B$15 &amp; "'!K2"),
IF(MATCH($B$48,{"January";"February";"March";"April";"May";"June";"July";"August";"September";"October";"November";"December"},0)=12,INDIRECT("'" &amp; $B$15 &amp; "'!L2"),
""))))))))))))</f>
        <v>9</v>
      </c>
      <c r="B52" s="4">
        <f ca="1">IF(AND($B$15=2027,A52=53),DATE(2026,12,28),DATE($B$15,1,4)-WEEKDAY(DATE($B$15,1,4),2)+(A52-1)*7+1)</f>
        <v>45712</v>
      </c>
      <c r="C52" s="4">
        <f ca="1">IF(AND($B$15=2027,A52=53),DATE(2027,1,3),DATE($B$15,1,4)-WEEKDAY(DATE($B$15,1,4),2)+(A52-1)*7+7)</f>
        <v>45718</v>
      </c>
      <c r="D52" s="1"/>
      <c r="E52" s="1"/>
    </row>
    <row r="53" spans="1:5" x14ac:dyDescent="0.2">
      <c r="A53" s="3" cm="1">
        <f t="array" aca="1" ref="A53" ca="1">IF(MATCH($B$48,{"January";"February";"March";"April";"May";"June";"July";"August";"September";"October";"November";"December"},0)=1,INDIRECT("'" &amp; $B$15 &amp; "'!A3"),
IF(MATCH($B$48,{"January";"February";"March";"April";"May";"June";"July";"August";"September";"October";"November";"December"},0)=2,INDIRECT("'" &amp; $B$15 &amp; "'!B3"),
IF(MATCH($B$48,{"January";"February";"March";"April";"May";"June";"July";"August";"September";"October";"November";"December"},0)=3,INDIRECT("'" &amp; $B$15 &amp; "'!C3"),
IF(MATCH($B$48,{"January";"February";"March";"April";"May";"June";"July";"August";"September";"October";"November";"December"},0)=4,INDIRECT("'" &amp; $B$15 &amp; "'!D3"),
IF(MATCH($B$48,{"January";"February";"March";"April";"May";"June";"July";"August";"September";"October";"November";"December"},0)=5,INDIRECT("'" &amp; $B$15 &amp; "'!E3"),
IF(MATCH($B$48,{"January";"February";"March";"April";"May";"June";"July";"August";"September";"October";"November";"December"},0)=6,INDIRECT("'" &amp; $B$15 &amp; "'!F3"),
IF(MATCH($B$48,{"January";"February";"March";"April";"May";"June";"July";"August";"September";"October";"November";"December"},0)=7,INDIRECT("'" &amp; $B$15 &amp; "'!G3"),
IF(MATCH($B$48,{"January";"February";"March";"April";"May";"June";"July";"August";"September";"October";"November";"December"},0)=8,INDIRECT("'" &amp; $B$15 &amp; "'!H3"),
IF(MATCH($B$48,{"January";"February";"March";"April";"May";"June";"July";"August";"September";"October";"November";"December"},0)=9,INDIRECT("'" &amp; $B$15 &amp; "'!I3"),
IF(MATCH($B$48,{"January";"February";"March";"April";"May";"June";"July";"August";"September";"October";"November";"December"},0)=10,INDIRECT("'" &amp; $B$15 &amp; "'!J3"),
IF(MATCH($B$48,{"January";"February";"March";"April";"May";"June";"July";"August";"September";"October";"November";"December"},0)=11,INDIRECT("'" &amp; $B$15 &amp; "'!K3"),
IF(MATCH($B$48,{"January";"February";"March";"April";"May";"June";"July";"August";"September";"October";"November";"December"},0)=12,INDIRECT("'" &amp; $B$15 &amp; "'!L3"),
""))))))))))))</f>
        <v>10</v>
      </c>
      <c r="B53" s="4">
        <f t="shared" ref="B53:B57" ca="1" si="4">DATE($B$15,1,4) - WEEKDAY(DATE($B$15,1,4),2) + (A53-1)*7 +1</f>
        <v>45719</v>
      </c>
      <c r="C53" s="4">
        <f t="shared" ref="C53:C57" ca="1" si="5">DATE($B$15,1,4) - WEEKDAY(DATE($B$15,1,4),2) + (A53-1)*7 + 7</f>
        <v>45725</v>
      </c>
      <c r="D53" s="1"/>
      <c r="E53" s="1"/>
    </row>
    <row r="54" spans="1:5" x14ac:dyDescent="0.2">
      <c r="A54" s="3" cm="1">
        <f t="array" aca="1" ref="A54" ca="1">IF(MATCH($B$48,{"January";"February";"March";"April";"May";"June";"July";"August";"September";"October";"November";"December"},0)=1,INDIRECT("'" &amp; $B$15 &amp; "'!A4"),
IF(MATCH($B$48,{"January";"February";"March";"April";"May";"June";"July";"August";"September";"October";"November";"December"},0)=2,INDIRECT("'" &amp; $B$15 &amp; "'!B4"),
IF(MATCH($B$48,{"January";"February";"March";"April";"May";"June";"July";"August";"September";"October";"November";"December"},0)=3,INDIRECT("'" &amp; $B$15 &amp; "'!C4"),
IF(MATCH($B$48,{"January";"February";"March";"April";"May";"June";"July";"August";"September";"October";"November";"December"},0)=4,INDIRECT("'" &amp; $B$15 &amp; "'!D4"),
IF(MATCH($B$48,{"January";"February";"March";"April";"May";"June";"July";"August";"September";"October";"November";"December"},0)=5,INDIRECT("'" &amp; $B$15 &amp; "'!E4"),
IF(MATCH($B$48,{"January";"February";"March";"April";"May";"June";"July";"August";"September";"October";"November";"December"},0)=6,INDIRECT("'" &amp; $B$15 &amp; "'!F4"),
IF(MATCH($B$48,{"January";"February";"March";"April";"May";"June";"July";"August";"September";"October";"November";"December"},0)=7,INDIRECT("'" &amp; $B$15 &amp; "'!G4"),
IF(MATCH($B$48,{"January";"February";"March";"April";"May";"June";"July";"August";"September";"October";"November";"December"},0)=8,INDIRECT("'" &amp; $B$15 &amp; "'!H4"),
IF(MATCH($B$48,{"January";"February";"March";"April";"May";"June";"July";"August";"September";"October";"November";"December"},0)=9,INDIRECT("'" &amp; $B$15 &amp; "'!I4"),
IF(MATCH($B$48,{"January";"February";"March";"April";"May";"June";"July";"August";"September";"October";"November";"December"},0)=10,INDIRECT("'" &amp; $B$15 &amp; "'!J4"),
IF(MATCH($B$48,{"January";"February";"March";"April";"May";"June";"July";"August";"September";"October";"November";"December"},0)=11,INDIRECT("'" &amp; $B$15 &amp; "'!K4"),
IF(MATCH($B$48,{"January";"February";"March";"April";"May";"June";"July";"August";"September";"October";"November";"December"},0)=12,INDIRECT("'" &amp; $B$15 &amp; "'!L4"),
""))))))))))))</f>
        <v>11</v>
      </c>
      <c r="B54" s="4">
        <f t="shared" ca="1" si="4"/>
        <v>45726</v>
      </c>
      <c r="C54" s="4">
        <f t="shared" ca="1" si="5"/>
        <v>45732</v>
      </c>
      <c r="D54" s="1"/>
      <c r="E54" s="1"/>
    </row>
    <row r="55" spans="1:5" x14ac:dyDescent="0.2">
      <c r="A55" s="3" cm="1">
        <f t="array" aca="1" ref="A55" ca="1">IF(MATCH($B$48,{"January";"February";"March";"April";"May";"June";"July";"August";"September";"October";"November";"December"},0)=1,INDIRECT("'" &amp; $B$15 &amp; "'!A5"),
IF(MATCH($B$48,{"January";"February";"March";"April";"May";"June";"July";"August";"September";"October";"November";"December"},0)=2,INDIRECT("'" &amp; $B$15 &amp; "'!B5"),
IF(MATCH($B$48,{"January";"February";"March";"April";"May";"June";"July";"August";"September";"October";"November";"December"},0)=3,INDIRECT("'" &amp; $B$15 &amp; "'!C5"),
IF(MATCH($B$48,{"January";"February";"March";"April";"May";"June";"July";"August";"September";"October";"November";"December"},0)=4,INDIRECT("'" &amp; $B$15 &amp; "'!D5"),
IF(MATCH($B$48,{"January";"February";"March";"April";"May";"June";"July";"August";"September";"October";"November";"December"},0)=5,INDIRECT("'" &amp; $B$15 &amp; "'!E5"),
IF(MATCH($B$48,{"January";"February";"March";"April";"May";"June";"July";"August";"September";"October";"November";"December"},0)=6,INDIRECT("'" &amp; $B$15 &amp; "'!F5"),
IF(MATCH($B$48,{"January";"February";"March";"April";"May";"June";"July";"August";"September";"October";"November";"December"},0)=7,INDIRECT("'" &amp; $B$15 &amp; "'!G5"),
IF(MATCH($B$48,{"January";"February";"March";"April";"May";"June";"July";"August";"September";"October";"November";"December"},0)=8,INDIRECT("'" &amp; $B$15 &amp; "'!H5"),
IF(MATCH($B$48,{"January";"February";"March";"April";"May";"June";"July";"August";"September";"October";"November";"December"},0)=9,INDIRECT("'" &amp; $B$15 &amp; "'!I5"),
IF(MATCH($B$48,{"January";"February";"March";"April";"May";"June";"July";"August";"September";"October";"November";"December"},0)=10,INDIRECT("'" &amp; $B$15 &amp; "'!J5"),
IF(MATCH($B$48,{"January";"February";"March";"April";"May";"June";"July";"August";"September";"October";"November";"December"},0)=11,INDIRECT("'" &amp; $B$15 &amp; "'!K5"),
IF(MATCH($B$48,{"January";"February";"March";"April";"May";"June";"July";"August";"September";"October";"November";"December"},0)=12,INDIRECT("'" &amp; $B$15 &amp; "'!L5"),
""))))))))))))</f>
        <v>12</v>
      </c>
      <c r="B55" s="4">
        <f t="shared" ca="1" si="4"/>
        <v>45733</v>
      </c>
      <c r="C55" s="4">
        <f t="shared" ca="1" si="5"/>
        <v>45739</v>
      </c>
      <c r="D55" s="1"/>
      <c r="E55" s="1"/>
    </row>
    <row r="56" spans="1:5" x14ac:dyDescent="0.2">
      <c r="A56" s="3" cm="1">
        <f t="array" aca="1" ref="A56" ca="1">IF(MATCH($B$48,{"January";"February";"March";"April";"May";"June";"July";"August";"September";"October";"November";"December"},0)=1,INDIRECT("'" &amp; $B$15 &amp; "'!A6"),
IF(MATCH($B$48,{"January";"February";"March";"April";"May";"June";"July";"August";"September";"October";"November";"December"},0)=2,INDIRECT("'" &amp; $B$15 &amp; "'!B6"),
IF(MATCH($B$48,{"January";"February";"March";"April";"May";"June";"July";"August";"September";"October";"November";"December"},0)=3,INDIRECT("'" &amp; $B$15 &amp; "'!C6"),
IF(MATCH($B$48,{"January";"February";"March";"April";"May";"June";"July";"August";"September";"October";"November";"December"},0)=4,INDIRECT("'" &amp; $B$15 &amp; "'!D6"),
IF(MATCH($B$48,{"January";"February";"March";"April";"May";"June";"July";"August";"September";"October";"November";"December"},0)=5,INDIRECT("'" &amp; $B$15 &amp; "'!E6"),
IF(MATCH($B$48,{"January";"February";"March";"April";"May";"June";"July";"August";"September";"October";"November";"December"},0)=6,INDIRECT("'" &amp; $B$15 &amp; "'!F6"),
IF(MATCH($B$48,{"January";"February";"March";"April";"May";"June";"July";"August";"September";"October";"November";"December"},0)=7,INDIRECT("'" &amp; $B$15 &amp; "'!G6"),
IF(MATCH($B$48,{"January";"February";"March";"April";"May";"June";"July";"August";"September";"October";"November";"December"},0)=8,INDIRECT("'" &amp; $B$15 &amp; "'!H6"),
IF(MATCH($B$48,{"January";"February";"March";"April";"May";"June";"July";"August";"September";"October";"November";"December"},0)=9,INDIRECT("'" &amp; $B$15 &amp; "'!I6"),
IF(MATCH($B$48,{"January";"February";"March";"April";"May";"June";"July";"August";"September";"October";"November";"December"},0)=10,INDIRECT("'" &amp; $B$15 &amp; "'!J6"),
IF(MATCH($B$48,{"January";"February";"March";"April";"May";"June";"July";"August";"September";"October";"November";"December"},0)=11,INDIRECT("'" &amp; $B$15 &amp; "'!K6"),
IF(MATCH($B$48,{"January";"February";"March";"April";"May";"June";"July";"August";"September";"October";"November";"December"},0)=12,INDIRECT("'" &amp; $B$15 &amp; "'!L6"),
""))))))))))))</f>
        <v>13</v>
      </c>
      <c r="B56" s="4">
        <f t="shared" ca="1" si="4"/>
        <v>45740</v>
      </c>
      <c r="C56" s="4">
        <f t="shared" ca="1" si="5"/>
        <v>45746</v>
      </c>
      <c r="D56" s="1"/>
      <c r="E56" s="1"/>
    </row>
    <row r="57" spans="1:5" x14ac:dyDescent="0.2">
      <c r="A57" s="3" cm="1">
        <f t="array" aca="1" ref="A57" ca="1">IF(MATCH($B$48,{"January";"February";"March";"April";"May";"June";"July";"August";"September";"October";"November";"December"},0)=1,INDIRECT("'"&amp;$B$15&amp;"'!A7"),
IF(MATCH($B$48,{"January";"February";"March";"April";"May";"June";"July";"August";"September";"October";"November";"December"},0)=2,INDIRECT("'"&amp;$B$15&amp;"'!B7"),
IF(MATCH($B$48,{"January";"February";"March";"April";"May";"June";"July";"August";"September";"October";"November";"December"},0)=3,INDIRECT("'"&amp;$B$15&amp;"'!C7"),
IF(MATCH($B$48,{"January";"February";"March";"April";"May";"June";"July";"August";"September";"October";"November";"December"},0)=4,INDIRECT("'"&amp;$B$15&amp;"'!D7"),
IF(MATCH($B$48,{"January";"February";"March";"April";"May";"June";"July";"August";"September";"October";"November";"December"},0)=5,INDIRECT("'"&amp;$B$15&amp;"'!E7"),
IF(MATCH($B$48,{"January";"February";"March";"April";"May";"June";"July";"August";"September";"October";"November";"December"},0)=6,INDIRECT("'"&amp;$B$15&amp;"'!F7"),
IF(MATCH($B$48,{"January";"February";"March";"April";"May";"June";"July";"August";"September";"October";"November";"December"},0)=7,INDIRECT("'"&amp;$B$15&amp;"'!G7"),
IF(MATCH($B$48,{"January";"February";"March";"April";"May";"June";"July";"August";"September";"October";"November";"December"},0)=8,INDIRECT("'"&amp;$B$15&amp;"'!H7"),
IF(MATCH($B$48,{"January";"February";"March";"April";"May";"June";"July";"August";"September";"October";"November";"December"},0)=9,INDIRECT("'"&amp;$B$15))))))))))</f>
        <v>14</v>
      </c>
      <c r="B57" s="4">
        <f t="shared" ca="1" si="4"/>
        <v>45747</v>
      </c>
      <c r="C57" s="4">
        <f t="shared" ca="1" si="5"/>
        <v>45753</v>
      </c>
      <c r="D57" s="2"/>
      <c r="E57" s="2"/>
    </row>
    <row r="60" spans="1:5" x14ac:dyDescent="0.2">
      <c r="A60" s="18" t="s">
        <v>23</v>
      </c>
      <c r="B60" s="18"/>
      <c r="C60" s="18"/>
      <c r="D60" s="3">
        <f>SUM(D52:D57)</f>
        <v>0</v>
      </c>
    </row>
  </sheetData>
  <conditionalFormatting sqref="D27">
    <cfRule type="expression" dxfId="17" priority="6">
      <formula>A27=0</formula>
    </cfRule>
  </conditionalFormatting>
  <conditionalFormatting sqref="D28">
    <cfRule type="expression" dxfId="16" priority="23">
      <formula>A28&lt;&gt;0</formula>
    </cfRule>
    <cfRule type="expression" dxfId="15" priority="24">
      <formula>A28=0</formula>
    </cfRule>
    <cfRule type="expression" priority="25">
      <formula>0</formula>
    </cfRule>
  </conditionalFormatting>
  <conditionalFormatting sqref="D41">
    <cfRule type="expression" dxfId="14" priority="4">
      <formula>A41=0</formula>
    </cfRule>
  </conditionalFormatting>
  <conditionalFormatting sqref="D42">
    <cfRule type="expression" dxfId="13" priority="20">
      <formula>A42=0</formula>
    </cfRule>
    <cfRule type="expression" dxfId="12" priority="21">
      <formula>A42&lt;&gt;0</formula>
    </cfRule>
    <cfRule type="expression" priority="22">
      <formula>0</formula>
    </cfRule>
  </conditionalFormatting>
  <conditionalFormatting sqref="D56">
    <cfRule type="expression" dxfId="11" priority="2">
      <formula>A56=0</formula>
    </cfRule>
  </conditionalFormatting>
  <conditionalFormatting sqref="D57">
    <cfRule type="expression" dxfId="10" priority="17">
      <formula>A57=0</formula>
    </cfRule>
    <cfRule type="expression" dxfId="9" priority="18">
      <formula>A57&lt;&gt;0</formula>
    </cfRule>
    <cfRule type="expression" priority="19">
      <formula>0</formula>
    </cfRule>
  </conditionalFormatting>
  <conditionalFormatting sqref="E27">
    <cfRule type="expression" dxfId="8" priority="5">
      <formula>A27=0</formula>
    </cfRule>
  </conditionalFormatting>
  <conditionalFormatting sqref="E28">
    <cfRule type="expression" dxfId="7" priority="14">
      <formula>A28=0</formula>
    </cfRule>
    <cfRule type="expression" dxfId="6" priority="15">
      <formula>A28&lt;&gt;0</formula>
    </cfRule>
  </conditionalFormatting>
  <conditionalFormatting sqref="E41">
    <cfRule type="expression" dxfId="5" priority="3">
      <formula>A41=0</formula>
    </cfRule>
  </conditionalFormatting>
  <conditionalFormatting sqref="E42">
    <cfRule type="expression" dxfId="4" priority="11">
      <formula>A42=0</formula>
    </cfRule>
    <cfRule type="expression" dxfId="3" priority="12">
      <formula>A42&lt;&gt;0</formula>
    </cfRule>
  </conditionalFormatting>
  <conditionalFormatting sqref="E56">
    <cfRule type="expression" dxfId="2" priority="1">
      <formula>A56=0</formula>
    </cfRule>
  </conditionalFormatting>
  <conditionalFormatting sqref="E57">
    <cfRule type="expression" dxfId="1" priority="7">
      <formula>A57=0</formula>
    </cfRule>
    <cfRule type="expression" dxfId="0" priority="8">
      <formula>A57&lt;&gt;0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C56FD-CCF4-4425-99CB-B50364CCF38D}">
  <dimension ref="A1:L7"/>
  <sheetViews>
    <sheetView workbookViewId="0">
      <selection sqref="A1:L7"/>
    </sheetView>
  </sheetViews>
  <sheetFormatPr defaultRowHeight="12.75" x14ac:dyDescent="0.2"/>
  <sheetData>
    <row r="1" spans="1:12" x14ac:dyDescent="0.2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6</v>
      </c>
      <c r="G1" t="s">
        <v>5</v>
      </c>
      <c r="H1" t="s">
        <v>4</v>
      </c>
      <c r="I1" t="s">
        <v>12</v>
      </c>
      <c r="J1" t="s">
        <v>13</v>
      </c>
      <c r="K1" t="s">
        <v>14</v>
      </c>
      <c r="L1" t="s">
        <v>15</v>
      </c>
    </row>
    <row r="2" spans="1:12" x14ac:dyDescent="0.2">
      <c r="A2">
        <v>1</v>
      </c>
      <c r="B2">
        <v>5</v>
      </c>
      <c r="C2">
        <v>9</v>
      </c>
      <c r="D2">
        <v>14</v>
      </c>
      <c r="E2">
        <v>18</v>
      </c>
      <c r="F2">
        <v>22</v>
      </c>
      <c r="G2">
        <v>27</v>
      </c>
      <c r="H2">
        <v>31</v>
      </c>
      <c r="I2">
        <v>35</v>
      </c>
      <c r="J2">
        <v>40</v>
      </c>
      <c r="K2">
        <v>44</v>
      </c>
      <c r="L2">
        <v>49</v>
      </c>
    </row>
    <row r="3" spans="1:12" x14ac:dyDescent="0.2">
      <c r="A3">
        <v>2</v>
      </c>
      <c r="B3">
        <v>6</v>
      </c>
      <c r="C3">
        <v>10</v>
      </c>
      <c r="D3">
        <v>15</v>
      </c>
      <c r="E3">
        <v>19</v>
      </c>
      <c r="F3">
        <v>23</v>
      </c>
      <c r="G3">
        <v>28</v>
      </c>
      <c r="H3">
        <v>32</v>
      </c>
      <c r="I3">
        <v>36</v>
      </c>
      <c r="J3">
        <v>41</v>
      </c>
      <c r="K3">
        <v>45</v>
      </c>
      <c r="L3">
        <v>50</v>
      </c>
    </row>
    <row r="4" spans="1:12" x14ac:dyDescent="0.2">
      <c r="A4">
        <v>3</v>
      </c>
      <c r="B4">
        <v>7</v>
      </c>
      <c r="C4">
        <v>11</v>
      </c>
      <c r="D4">
        <v>16</v>
      </c>
      <c r="E4">
        <v>20</v>
      </c>
      <c r="F4">
        <v>24</v>
      </c>
      <c r="G4">
        <v>29</v>
      </c>
      <c r="H4">
        <v>33</v>
      </c>
      <c r="I4">
        <v>37</v>
      </c>
      <c r="J4">
        <v>42</v>
      </c>
      <c r="K4">
        <v>46</v>
      </c>
      <c r="L4">
        <v>51</v>
      </c>
    </row>
    <row r="5" spans="1:12" x14ac:dyDescent="0.2">
      <c r="A5">
        <v>4</v>
      </c>
      <c r="B5">
        <v>8</v>
      </c>
      <c r="C5">
        <v>12</v>
      </c>
      <c r="D5">
        <v>17</v>
      </c>
      <c r="E5">
        <v>21</v>
      </c>
      <c r="F5">
        <v>25</v>
      </c>
      <c r="G5">
        <v>30</v>
      </c>
      <c r="H5">
        <v>34</v>
      </c>
      <c r="I5">
        <v>38</v>
      </c>
      <c r="J5">
        <v>43</v>
      </c>
      <c r="K5">
        <v>47</v>
      </c>
      <c r="L5">
        <v>52</v>
      </c>
    </row>
    <row r="6" spans="1:12" x14ac:dyDescent="0.2">
      <c r="A6">
        <v>5</v>
      </c>
      <c r="B6">
        <v>9</v>
      </c>
      <c r="C6">
        <v>13</v>
      </c>
      <c r="D6">
        <v>18</v>
      </c>
      <c r="E6">
        <v>22</v>
      </c>
      <c r="F6">
        <v>26</v>
      </c>
      <c r="G6">
        <v>31</v>
      </c>
      <c r="H6">
        <v>35</v>
      </c>
      <c r="I6">
        <v>39</v>
      </c>
      <c r="J6">
        <v>44</v>
      </c>
      <c r="K6">
        <v>48</v>
      </c>
      <c r="L6">
        <v>1</v>
      </c>
    </row>
    <row r="7" spans="1:12" x14ac:dyDescent="0.2">
      <c r="C7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888D8-7DC5-4906-80CE-182959308027}">
  <dimension ref="A1:L7"/>
  <sheetViews>
    <sheetView workbookViewId="0">
      <selection activeCell="C3" sqref="C3"/>
    </sheetView>
  </sheetViews>
  <sheetFormatPr defaultRowHeight="12.75" x14ac:dyDescent="0.2"/>
  <cols>
    <col min="1" max="2" width="9" customWidth="1"/>
    <col min="11" max="11" width="7.375" customWidth="1"/>
  </cols>
  <sheetData>
    <row r="1" spans="1:12" x14ac:dyDescent="0.2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6</v>
      </c>
      <c r="G1" t="s">
        <v>5</v>
      </c>
      <c r="H1" t="s">
        <v>4</v>
      </c>
      <c r="I1" t="s">
        <v>17</v>
      </c>
      <c r="J1" t="s">
        <v>13</v>
      </c>
      <c r="K1" t="s">
        <v>14</v>
      </c>
      <c r="L1" t="s">
        <v>15</v>
      </c>
    </row>
    <row r="2" spans="1:12" x14ac:dyDescent="0.2">
      <c r="A2">
        <v>1</v>
      </c>
      <c r="B2">
        <v>5</v>
      </c>
      <c r="C2">
        <v>9</v>
      </c>
      <c r="D2">
        <v>14</v>
      </c>
      <c r="E2">
        <v>18</v>
      </c>
      <c r="F2">
        <v>23</v>
      </c>
      <c r="G2">
        <v>27</v>
      </c>
      <c r="H2">
        <v>31</v>
      </c>
      <c r="I2">
        <v>37</v>
      </c>
      <c r="J2">
        <v>40</v>
      </c>
      <c r="K2">
        <v>44</v>
      </c>
      <c r="L2">
        <v>49</v>
      </c>
    </row>
    <row r="3" spans="1:12" x14ac:dyDescent="0.2">
      <c r="A3">
        <v>2</v>
      </c>
      <c r="B3">
        <v>6</v>
      </c>
      <c r="C3">
        <v>10</v>
      </c>
      <c r="D3">
        <v>15</v>
      </c>
      <c r="E3">
        <v>19</v>
      </c>
      <c r="F3">
        <v>24</v>
      </c>
      <c r="G3">
        <v>28</v>
      </c>
      <c r="H3">
        <v>32</v>
      </c>
      <c r="I3">
        <v>37</v>
      </c>
      <c r="J3">
        <v>41</v>
      </c>
      <c r="K3">
        <v>45</v>
      </c>
      <c r="L3">
        <v>50</v>
      </c>
    </row>
    <row r="4" spans="1:12" x14ac:dyDescent="0.2">
      <c r="A4">
        <v>3</v>
      </c>
      <c r="B4">
        <v>7</v>
      </c>
      <c r="C4">
        <v>11</v>
      </c>
      <c r="D4">
        <v>16</v>
      </c>
      <c r="E4">
        <v>20</v>
      </c>
      <c r="F4">
        <v>25</v>
      </c>
      <c r="G4">
        <v>29</v>
      </c>
      <c r="H4">
        <v>33</v>
      </c>
      <c r="I4">
        <v>38</v>
      </c>
      <c r="J4">
        <v>42</v>
      </c>
      <c r="K4">
        <v>46</v>
      </c>
      <c r="L4">
        <v>51</v>
      </c>
    </row>
    <row r="5" spans="1:12" x14ac:dyDescent="0.2">
      <c r="A5">
        <v>4</v>
      </c>
      <c r="B5">
        <v>8</v>
      </c>
      <c r="C5">
        <v>12</v>
      </c>
      <c r="D5">
        <v>17</v>
      </c>
      <c r="E5">
        <v>21</v>
      </c>
      <c r="F5">
        <v>26</v>
      </c>
      <c r="G5">
        <v>30</v>
      </c>
      <c r="H5">
        <v>34</v>
      </c>
      <c r="I5">
        <v>39</v>
      </c>
      <c r="J5">
        <v>43</v>
      </c>
      <c r="K5">
        <v>47</v>
      </c>
      <c r="L5">
        <v>52</v>
      </c>
    </row>
    <row r="6" spans="1:12" x14ac:dyDescent="0.2">
      <c r="A6">
        <v>5</v>
      </c>
      <c r="B6">
        <v>9</v>
      </c>
      <c r="C6">
        <v>13</v>
      </c>
      <c r="D6">
        <v>18</v>
      </c>
      <c r="E6">
        <v>22</v>
      </c>
      <c r="F6">
        <v>27</v>
      </c>
      <c r="G6">
        <v>31</v>
      </c>
      <c r="H6">
        <v>35</v>
      </c>
      <c r="I6">
        <v>40</v>
      </c>
      <c r="J6">
        <v>44</v>
      </c>
      <c r="K6">
        <v>48</v>
      </c>
      <c r="L6">
        <v>53</v>
      </c>
    </row>
    <row r="7" spans="1:12" x14ac:dyDescent="0.2">
      <c r="C7">
        <v>14</v>
      </c>
      <c r="H7">
        <v>36</v>
      </c>
      <c r="K7">
        <v>49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21FBE-5E4B-4EF2-A045-D80EDB615250}">
  <dimension ref="A1:L7"/>
  <sheetViews>
    <sheetView workbookViewId="0">
      <selection activeCell="A2" sqref="A2"/>
    </sheetView>
  </sheetViews>
  <sheetFormatPr defaultRowHeight="12.75" x14ac:dyDescent="0.2"/>
  <sheetData>
    <row r="1" spans="1:12" x14ac:dyDescent="0.2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6</v>
      </c>
      <c r="G1" t="s">
        <v>5</v>
      </c>
      <c r="H1" t="s">
        <v>4</v>
      </c>
      <c r="I1" t="s">
        <v>17</v>
      </c>
      <c r="J1" t="s">
        <v>13</v>
      </c>
      <c r="K1" t="s">
        <v>14</v>
      </c>
      <c r="L1" t="s">
        <v>15</v>
      </c>
    </row>
    <row r="2" spans="1:12" x14ac:dyDescent="0.2">
      <c r="A2">
        <v>53</v>
      </c>
      <c r="B2">
        <v>5</v>
      </c>
      <c r="C2">
        <v>9</v>
      </c>
      <c r="D2">
        <v>13</v>
      </c>
      <c r="E2">
        <v>17</v>
      </c>
      <c r="F2">
        <v>22</v>
      </c>
      <c r="G2">
        <v>26</v>
      </c>
      <c r="H2">
        <v>30</v>
      </c>
      <c r="I2">
        <v>35</v>
      </c>
      <c r="J2">
        <v>39</v>
      </c>
      <c r="K2">
        <v>44</v>
      </c>
      <c r="L2">
        <v>48</v>
      </c>
    </row>
    <row r="3" spans="1:12" x14ac:dyDescent="0.2">
      <c r="A3">
        <v>1</v>
      </c>
      <c r="B3">
        <v>6</v>
      </c>
      <c r="C3">
        <v>10</v>
      </c>
      <c r="D3">
        <v>14</v>
      </c>
      <c r="E3">
        <v>18</v>
      </c>
      <c r="F3">
        <v>23</v>
      </c>
      <c r="G3">
        <v>27</v>
      </c>
      <c r="H3">
        <v>31</v>
      </c>
      <c r="I3">
        <v>36</v>
      </c>
      <c r="J3">
        <v>40</v>
      </c>
      <c r="K3">
        <v>45</v>
      </c>
      <c r="L3">
        <v>49</v>
      </c>
    </row>
    <row r="4" spans="1:12" x14ac:dyDescent="0.2">
      <c r="A4">
        <v>2</v>
      </c>
      <c r="B4">
        <v>7</v>
      </c>
      <c r="C4">
        <v>11</v>
      </c>
      <c r="D4">
        <v>15</v>
      </c>
      <c r="E4">
        <v>19</v>
      </c>
      <c r="F4">
        <v>24</v>
      </c>
      <c r="G4">
        <v>28</v>
      </c>
      <c r="H4">
        <v>32</v>
      </c>
      <c r="I4">
        <v>37</v>
      </c>
      <c r="J4">
        <v>41</v>
      </c>
      <c r="K4">
        <v>46</v>
      </c>
      <c r="L4">
        <v>50</v>
      </c>
    </row>
    <row r="5" spans="1:12" x14ac:dyDescent="0.2">
      <c r="A5">
        <v>3</v>
      </c>
      <c r="B5">
        <v>8</v>
      </c>
      <c r="C5">
        <v>12</v>
      </c>
      <c r="D5">
        <v>16</v>
      </c>
      <c r="E5">
        <v>20</v>
      </c>
      <c r="F5">
        <v>25</v>
      </c>
      <c r="G5">
        <v>29</v>
      </c>
      <c r="H5">
        <v>33</v>
      </c>
      <c r="I5">
        <v>38</v>
      </c>
      <c r="J5">
        <v>42</v>
      </c>
      <c r="K5">
        <v>47</v>
      </c>
      <c r="L5">
        <v>51</v>
      </c>
    </row>
    <row r="6" spans="1:12" x14ac:dyDescent="0.2">
      <c r="A6">
        <v>4</v>
      </c>
      <c r="C6">
        <v>13</v>
      </c>
      <c r="D6">
        <v>17</v>
      </c>
      <c r="E6">
        <v>21</v>
      </c>
      <c r="F6">
        <v>26</v>
      </c>
      <c r="G6">
        <v>30</v>
      </c>
      <c r="H6">
        <v>34</v>
      </c>
      <c r="I6">
        <v>39</v>
      </c>
      <c r="J6">
        <v>42</v>
      </c>
      <c r="K6">
        <v>48</v>
      </c>
      <c r="L6">
        <v>52</v>
      </c>
    </row>
    <row r="7" spans="1:12" x14ac:dyDescent="0.2">
      <c r="H7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Appendix C, version1,05-08-2025</vt:lpstr>
      <vt:lpstr>2025</vt:lpstr>
      <vt:lpstr>2026</vt:lpstr>
      <vt:lpstr>2027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Appendix C Reporting template</dc:title>
  <dc:creator>Lukas Lund Ujvári</dc:creator>
  <cp:lastModifiedBy>Lukas Lund Ujvári</cp:lastModifiedBy>
  <dcterms:created xsi:type="dcterms:W3CDTF">2025-06-03T08:46:36Z</dcterms:created>
  <dcterms:modified xsi:type="dcterms:W3CDTF">2025-08-08T06:57:38Z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3c2be55d-7af3-4cd4-b617-30603d4dc490</vt:lpwstr>
  </property>
</Properties>
</file>